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40" activeTab="0"/>
  </bookViews>
  <sheets>
    <sheet name="Költségek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<sst xmlns="http://schemas.openxmlformats.org/spreadsheetml/2006/main" count="48" uniqueCount="34">
  <si>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Pótlás</t>
  </si>
  <si>
    <t>Technológiai elem</t>
  </si>
  <si>
    <t>db</t>
  </si>
  <si>
    <t>EUR</t>
  </si>
  <si>
    <t>Előaprító</t>
  </si>
  <si>
    <t xml:space="preserve">Ballisztikus szeparátor </t>
  </si>
  <si>
    <t>Szita</t>
  </si>
  <si>
    <t>Mágneses leválasztó kézi válogató előtt</t>
  </si>
  <si>
    <t>Kézi válogató kabin, klíma berendezéssel</t>
  </si>
  <si>
    <t>Optikai leválasztó</t>
  </si>
  <si>
    <t>Mágneses leválasztó biostabilizáló előtt</t>
  </si>
  <si>
    <t xml:space="preserve">Bálázó </t>
  </si>
  <si>
    <t>Szállító szalag</t>
  </si>
  <si>
    <t>Felhordó + egyéb szalagok</t>
  </si>
  <si>
    <t>Szerelés, vezérlés, kábelezés</t>
  </si>
  <si>
    <t>Pótlás összesen (EUR)</t>
  </si>
  <si>
    <t xml:space="preserve"> </t>
  </si>
  <si>
    <t>cserére kerül</t>
  </si>
  <si>
    <t>részben felhasználható (50%-os költséggel lett figyelembe véve)</t>
  </si>
  <si>
    <t>KEOP</t>
  </si>
  <si>
    <t>Nehézanyag leávalsztó</t>
  </si>
  <si>
    <t>Örvényáramú szeparátor</t>
  </si>
  <si>
    <t>Utóaprító</t>
  </si>
  <si>
    <t>Előkamrás prés</t>
  </si>
  <si>
    <t>Összesen</t>
  </si>
  <si>
    <t>Eredeti KA*</t>
  </si>
  <si>
    <t>Ft**</t>
  </si>
  <si>
    <t>** 300 Ft/EUR</t>
  </si>
  <si>
    <t>* Kivitelező által átadott vagyonleltár alapján</t>
  </si>
  <si>
    <t>Nagy átadó szalag (feladó csarnokból)</t>
  </si>
  <si>
    <t>rendszer</t>
  </si>
  <si>
    <t>Részben felhasználva (mágnes) + fém szerk.</t>
  </si>
  <si>
    <t>Bálázó + zsinóros kötöző</t>
  </si>
  <si>
    <t>Egyes elemek felhasználva, de javításra, kiegészítrésre szorul (költségvetésben csak a javítás, kiegészítés költsége szerepel)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</si>
</sst>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[$€-1]"/>
    <numFmt numFmtId="165" formatCode="#,##0\ &quot;Ft&quot;"/>
  </numFmts>
  <fonts count="43">
    <font>
      <sz val="10"/>
      <name val="Arial"/>
      <family val="0"/>
    </font>
    <font>
      <b/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color indexed="10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right"/>
    </xf>
    <xf numFmtId="3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0" xfId="0" applyBorder="1" applyAlignment="1">
      <alignment horizontal="center"/>
    </xf>
    <xf numFmtId="3" fontId="4" fillId="0" borderId="2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/>
    </xf>
    <xf numFmtId="0" fontId="2" fillId="0" borderId="22" xfId="0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8" fillId="0" borderId="16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3" fontId="3" fillId="0" borderId="2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25" fillId="0" borderId="0" xfId="0" applyNumberFormat="1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35.28125" style="0" customWidth="1"/>
    <col min="3" max="3" width="11.57421875" style="0" customWidth="1"/>
    <col min="4" max="4" width="13.57421875" style="0" customWidth="1"/>
    <col min="5" max="5" width="38.7109375" style="0" customWidth="1"/>
    <col min="6" max="6" width="10.00390625" style="0" customWidth="1"/>
    <col min="7" max="7" width="13.140625" style="0" customWidth="1"/>
  </cols>
  <sheetData>
    <row r="1" ht="13.5" thickBot="1"/>
    <row r="2" spans="1:7" ht="15">
      <c r="A2" s="37" t="s">
        <v>25</v>
      </c>
      <c r="B2" s="38"/>
      <c r="C2" s="38"/>
      <c r="D2" s="39"/>
      <c r="E2" s="37" t="s">
        <v>0</v>
      </c>
      <c r="F2" s="38"/>
      <c r="G2" s="39"/>
    </row>
    <row r="3" spans="1:7" ht="12.75">
      <c r="A3" s="10" t="s">
        <v>1</v>
      </c>
      <c r="B3" s="17" t="s">
        <v>2</v>
      </c>
      <c r="C3" s="17" t="s">
        <v>3</v>
      </c>
      <c r="D3" s="18" t="s">
        <v>3</v>
      </c>
      <c r="E3" s="24" t="s">
        <v>1</v>
      </c>
      <c r="F3" s="22" t="s">
        <v>2</v>
      </c>
      <c r="G3" s="25" t="s">
        <v>3</v>
      </c>
    </row>
    <row r="4" spans="1:7" ht="12.75">
      <c r="A4" s="11" t="s">
        <v>4</v>
      </c>
      <c r="B4" s="2">
        <v>1</v>
      </c>
      <c r="C4" s="3">
        <v>397792.1442334584</v>
      </c>
      <c r="D4" s="19"/>
      <c r="E4" s="11" t="s">
        <v>4</v>
      </c>
      <c r="F4" s="1">
        <v>1</v>
      </c>
      <c r="G4" s="12">
        <v>420000</v>
      </c>
    </row>
    <row r="5" spans="1:7" ht="12.75">
      <c r="A5" s="11" t="s">
        <v>5</v>
      </c>
      <c r="B5" s="2">
        <v>1</v>
      </c>
      <c r="C5" s="3">
        <v>334145.40115610504</v>
      </c>
      <c r="D5" s="19"/>
      <c r="E5" s="11" t="s">
        <v>6</v>
      </c>
      <c r="F5" s="1">
        <v>1</v>
      </c>
      <c r="G5" s="12">
        <v>160000</v>
      </c>
    </row>
    <row r="6" spans="1:7" ht="12.75">
      <c r="A6" s="11" t="s">
        <v>7</v>
      </c>
      <c r="B6" s="2">
        <v>1</v>
      </c>
      <c r="C6" s="4">
        <v>254586.97230941337</v>
      </c>
      <c r="D6" s="4">
        <f>C6*0.5</f>
        <v>127293.48615470668</v>
      </c>
      <c r="E6" s="29" t="s">
        <v>31</v>
      </c>
      <c r="F6" s="1">
        <v>1</v>
      </c>
      <c r="G6" s="12">
        <v>20000</v>
      </c>
    </row>
    <row r="7" spans="1:7" ht="12.75">
      <c r="A7" s="11" t="s">
        <v>8</v>
      </c>
      <c r="B7" s="2">
        <v>1</v>
      </c>
      <c r="C7" s="3">
        <v>95470.11461603001</v>
      </c>
      <c r="D7" s="19"/>
      <c r="E7" s="11" t="s">
        <v>9</v>
      </c>
      <c r="F7" s="1">
        <v>1</v>
      </c>
      <c r="G7" s="12">
        <v>255000</v>
      </c>
    </row>
    <row r="8" spans="1:7" ht="12.75">
      <c r="A8" s="11" t="s">
        <v>10</v>
      </c>
      <c r="B8" s="2">
        <v>1</v>
      </c>
      <c r="C8" s="4">
        <v>190940.22923206002</v>
      </c>
      <c r="D8" s="4">
        <f>C8*0.5</f>
        <v>95470.11461603001</v>
      </c>
      <c r="E8" s="29" t="s">
        <v>31</v>
      </c>
      <c r="F8" s="1">
        <v>1</v>
      </c>
      <c r="G8" s="12">
        <v>20000</v>
      </c>
    </row>
    <row r="9" spans="1:7" ht="12.75">
      <c r="A9" s="11" t="s">
        <v>11</v>
      </c>
      <c r="B9" s="2">
        <v>1</v>
      </c>
      <c r="C9" s="5">
        <v>238675.28654007503</v>
      </c>
      <c r="D9" s="19"/>
      <c r="E9" s="29" t="s">
        <v>32</v>
      </c>
      <c r="F9" s="1">
        <v>1</v>
      </c>
      <c r="G9" s="12">
        <v>30000</v>
      </c>
    </row>
    <row r="10" spans="1:7" ht="12.75">
      <c r="A10" s="11" t="s">
        <v>12</v>
      </c>
      <c r="B10" s="2">
        <v>1</v>
      </c>
      <c r="C10" s="3">
        <v>79558.42884669168</v>
      </c>
      <c r="D10" s="19"/>
      <c r="E10" s="11" t="s">
        <v>29</v>
      </c>
      <c r="F10" s="1">
        <v>1</v>
      </c>
      <c r="G10" s="12">
        <v>80000</v>
      </c>
    </row>
    <row r="11" spans="1:7" ht="12.75">
      <c r="A11" s="11"/>
      <c r="B11" s="2"/>
      <c r="C11" s="6"/>
      <c r="D11" s="19"/>
      <c r="E11" s="11" t="s">
        <v>13</v>
      </c>
      <c r="F11" s="1" t="s">
        <v>30</v>
      </c>
      <c r="G11" s="12">
        <v>65000</v>
      </c>
    </row>
    <row r="12" spans="1:7" ht="12.75">
      <c r="A12" s="26"/>
      <c r="B12" s="27"/>
      <c r="C12" s="28">
        <f>SUM(C4:C11)</f>
        <v>1591168.5769338335</v>
      </c>
      <c r="D12" s="28">
        <f>SUM(D6,D8)</f>
        <v>222763.6007707367</v>
      </c>
      <c r="E12" s="11" t="s">
        <v>14</v>
      </c>
      <c r="F12" s="1">
        <v>1</v>
      </c>
      <c r="G12" s="12">
        <v>80000</v>
      </c>
    </row>
    <row r="13" spans="1:7" ht="15.75" thickBot="1">
      <c r="A13" s="31" t="s">
        <v>15</v>
      </c>
      <c r="B13" s="20"/>
      <c r="C13" s="21" t="s">
        <v>16</v>
      </c>
      <c r="D13" s="23">
        <f>SUM(C4,C5,D6,C7,D8,C10)</f>
        <v>1129729.689623022</v>
      </c>
      <c r="E13" s="14"/>
      <c r="F13" s="20"/>
      <c r="G13" s="23">
        <f>SUM(G4:G12)</f>
        <v>1130000</v>
      </c>
    </row>
    <row r="14" spans="1:7" ht="15">
      <c r="A14" t="s">
        <v>28</v>
      </c>
      <c r="D14" s="43">
        <f>D13*293</f>
        <v>331010799.05954546</v>
      </c>
      <c r="G14" s="43">
        <f>G13*293</f>
        <v>331090000</v>
      </c>
    </row>
    <row r="15" ht="12.75">
      <c r="D15" s="7" t="s">
        <v>16</v>
      </c>
    </row>
    <row r="16" ht="12.75">
      <c r="A16" s="9" t="s">
        <v>17</v>
      </c>
    </row>
    <row r="17" spans="1:3" ht="12.75">
      <c r="A17" s="8" t="s">
        <v>18</v>
      </c>
      <c r="B17" s="8"/>
      <c r="C17" s="8"/>
    </row>
    <row r="18" spans="1:5" ht="12.75">
      <c r="A18" s="30" t="s">
        <v>33</v>
      </c>
      <c r="B18" s="30"/>
      <c r="C18" s="30"/>
      <c r="D18" s="30"/>
      <c r="E18" s="30"/>
    </row>
    <row r="19" ht="12.75">
      <c r="A19" s="36"/>
    </row>
    <row r="20" ht="13.5" thickBot="1"/>
    <row r="21" spans="1:4" ht="15.75" thickBot="1">
      <c r="A21" s="40" t="s">
        <v>19</v>
      </c>
      <c r="B21" s="41"/>
      <c r="C21" s="41"/>
      <c r="D21" s="42"/>
    </row>
    <row r="22" spans="1:4" ht="12.75">
      <c r="A22" s="32" t="s">
        <v>1</v>
      </c>
      <c r="B22" s="33" t="s">
        <v>2</v>
      </c>
      <c r="C22" s="33" t="s">
        <v>3</v>
      </c>
      <c r="D22" s="34" t="s">
        <v>26</v>
      </c>
    </row>
    <row r="23" spans="1:4" ht="12.75">
      <c r="A23" s="11" t="s">
        <v>20</v>
      </c>
      <c r="B23" s="2">
        <v>1</v>
      </c>
      <c r="C23" s="5">
        <v>240000</v>
      </c>
      <c r="D23" s="12">
        <f>C23*300</f>
        <v>72000000</v>
      </c>
    </row>
    <row r="24" spans="1:4" ht="12.75">
      <c r="A24" s="11" t="s">
        <v>9</v>
      </c>
      <c r="B24" s="2">
        <v>1</v>
      </c>
      <c r="C24" s="5">
        <v>255000</v>
      </c>
      <c r="D24" s="12">
        <f aca="true" t="shared" si="0" ref="D24:D29">C24*300</f>
        <v>76500000</v>
      </c>
    </row>
    <row r="25" spans="1:4" ht="12.75">
      <c r="A25" s="11" t="s">
        <v>21</v>
      </c>
      <c r="B25" s="2">
        <v>1</v>
      </c>
      <c r="C25" s="5">
        <v>50000</v>
      </c>
      <c r="D25" s="12">
        <f t="shared" si="0"/>
        <v>15000000</v>
      </c>
    </row>
    <row r="26" spans="1:4" ht="12.75">
      <c r="A26" s="11" t="s">
        <v>22</v>
      </c>
      <c r="B26" s="2">
        <v>1</v>
      </c>
      <c r="C26" s="5">
        <v>375000</v>
      </c>
      <c r="D26" s="12">
        <f t="shared" si="0"/>
        <v>112500000</v>
      </c>
    </row>
    <row r="27" spans="1:4" ht="12.75">
      <c r="A27" s="11" t="s">
        <v>23</v>
      </c>
      <c r="B27" s="2">
        <v>1</v>
      </c>
      <c r="C27" s="5">
        <v>250000</v>
      </c>
      <c r="D27" s="12">
        <f t="shared" si="0"/>
        <v>75000000</v>
      </c>
    </row>
    <row r="28" spans="1:4" ht="12.75">
      <c r="A28" s="11" t="s">
        <v>13</v>
      </c>
      <c r="B28" s="2" t="s">
        <v>30</v>
      </c>
      <c r="C28" s="5">
        <v>125000</v>
      </c>
      <c r="D28" s="12">
        <f t="shared" si="0"/>
        <v>37500000</v>
      </c>
    </row>
    <row r="29" spans="1:4" ht="12.75">
      <c r="A29" s="11" t="s">
        <v>14</v>
      </c>
      <c r="B29" s="2">
        <v>1</v>
      </c>
      <c r="C29" s="5">
        <v>150000</v>
      </c>
      <c r="D29" s="12">
        <f t="shared" si="0"/>
        <v>45000000</v>
      </c>
    </row>
    <row r="30" spans="1:4" ht="12.75">
      <c r="A30" s="11"/>
      <c r="B30" s="2"/>
      <c r="C30" s="6"/>
      <c r="D30" s="13"/>
    </row>
    <row r="31" spans="1:4" ht="13.5" thickBot="1">
      <c r="A31" s="31" t="s">
        <v>24</v>
      </c>
      <c r="B31" s="15"/>
      <c r="C31" s="16">
        <f>SUM(C23:C30)</f>
        <v>1445000</v>
      </c>
      <c r="D31" s="35">
        <f>SUM(D23:D30)</f>
        <v>433500000</v>
      </c>
    </row>
    <row r="32" ht="12.75">
      <c r="A32" t="s">
        <v>27</v>
      </c>
    </row>
  </sheetData>
  <sheetProtection/>
  <mergeCells count="3">
    <mergeCell ref="A2:D2"/>
    <mergeCell ref="E2:G2"/>
    <mergeCell ref="A21:D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Farkas László</cp:lastModifiedBy>
  <cp:lastPrinted>2012-03-13T16:05:58Z</cp:lastPrinted>
  <dcterms:created xsi:type="dcterms:W3CDTF">2012-02-29T08:46:03Z</dcterms:created>
  <dcterms:modified xsi:type="dcterms:W3CDTF">2012-04-15T13:30:25Z</dcterms:modified>
  <cp:category/>
  <cp:version/>
  <cp:contentType/>
  <cp:contentStatus/>
</cp:coreProperties>
</file>